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4\Муниципальные программы\"/>
    </mc:Choice>
  </mc:AlternateContent>
  <bookViews>
    <workbookView xWindow="0" yWindow="0" windowWidth="28800" windowHeight="11145"/>
  </bookViews>
  <sheets>
    <sheet name="Результат" sheetId="1" r:id="rId1"/>
  </sheets>
  <definedNames>
    <definedName name="_xlnm.Print_Area" localSheetId="0">Результат!$A$1:$I$28</definedName>
  </definedNames>
  <calcPr calcId="162913" iterate="1"/>
</workbook>
</file>

<file path=xl/calcChain.xml><?xml version="1.0" encoding="utf-8"?>
<calcChain xmlns="http://schemas.openxmlformats.org/spreadsheetml/2006/main">
  <c r="I20" i="1" l="1"/>
  <c r="I21" i="1"/>
  <c r="I22" i="1"/>
  <c r="I23" i="1"/>
  <c r="I26" i="1"/>
  <c r="I19" i="1"/>
  <c r="I18" i="1"/>
  <c r="I16" i="1"/>
  <c r="I9" i="1"/>
  <c r="I10" i="1"/>
  <c r="I11" i="1"/>
  <c r="I12" i="1"/>
  <c r="I13" i="1"/>
  <c r="I14" i="1"/>
  <c r="G22" i="1" l="1"/>
  <c r="G23" i="1"/>
  <c r="G24" i="1"/>
  <c r="F22" i="1"/>
  <c r="F23" i="1"/>
  <c r="F25" i="1"/>
  <c r="C27" i="1" l="1"/>
  <c r="E26" i="1"/>
  <c r="G25" i="1"/>
  <c r="D26" i="1"/>
  <c r="C26" i="1"/>
  <c r="H26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7" i="1"/>
  <c r="F7" i="1"/>
  <c r="C28" i="1"/>
  <c r="G27" i="1" l="1"/>
  <c r="H28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7" i="1"/>
  <c r="D28" i="1"/>
  <c r="F26" i="1" l="1"/>
  <c r="E28" i="1"/>
  <c r="F28" i="1" s="1"/>
  <c r="G26" i="1"/>
  <c r="I8" i="1"/>
  <c r="I28" i="1" l="1"/>
  <c r="G28" i="1"/>
</calcChain>
</file>

<file path=xl/sharedStrings.xml><?xml version="1.0" encoding="utf-8"?>
<sst xmlns="http://schemas.openxmlformats.org/spreadsheetml/2006/main" count="55" uniqueCount="55">
  <si>
    <t>Наименование</t>
  </si>
  <si>
    <t>(в рублях)</t>
  </si>
  <si>
    <t>Темп роста к соответствующему периоду предыдущего года, %</t>
  </si>
  <si>
    <t>Код целевой статьи расходов</t>
  </si>
  <si>
    <t>0200000000</t>
  </si>
  <si>
    <t>0300000000</t>
  </si>
  <si>
    <t>0400000000</t>
  </si>
  <si>
    <t>0500000000</t>
  </si>
  <si>
    <t>0600000000</t>
  </si>
  <si>
    <t>0700000000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</si>
  <si>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</si>
  <si>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</si>
  <si>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</si>
  <si>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</si>
  <si>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</si>
  <si>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</si>
  <si>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</si>
  <si>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1500000000</t>
  </si>
  <si>
    <t>1600000000</t>
  </si>
  <si>
    <t>1700000000</t>
  </si>
  <si>
    <t xml:space="preserve"> Муниципальная программа "Здравоохранение"</t>
  </si>
  <si>
    <t xml:space="preserve"> Муниципальная программа "Образование"</t>
  </si>
  <si>
    <t xml:space="preserve"> Муниципальная программа "Социальная защита населения"</t>
  </si>
  <si>
    <t xml:space="preserve"> 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</si>
  <si>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</si>
  <si>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</si>
  <si>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</si>
  <si>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</si>
  <si>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</si>
  <si>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</si>
  <si>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</si>
  <si>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</si>
  <si>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</si>
  <si>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</si>
  <si>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</si>
  <si>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0100000000</t>
  </si>
  <si>
    <t xml:space="preserve"> 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</si>
  <si>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</si>
  <si>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Непрограммные расходы</t>
  </si>
  <si>
    <t>Итого по программам</t>
  </si>
  <si>
    <t>Расходы всего</t>
  </si>
  <si>
    <t>Годовые бюджетные назначения в соответствии с отчетом об исполнении бюджета городского округа Лотошино на 2024 год</t>
  </si>
  <si>
    <t>1800000000</t>
  </si>
  <si>
    <t>Муниципальная программа "Строительство и капитальный ремонт объектов социальной инфраструктуры"</t>
  </si>
  <si>
    <t>1900000000</t>
  </si>
  <si>
    <t>Муниципальная программа "Переселение граждан из аварийного жилищного фонда"</t>
  </si>
  <si>
    <t>Годовые бюджетные назначения в соответствии с Решением Совета депутатов от 14.03.2024 №537/62 на 2024 год</t>
  </si>
  <si>
    <t>% исполнения годовых бюджетных назначений  в соответствии с Решением Совета депутатов от 14.03.2024 №537/62 на 2024 год</t>
  </si>
  <si>
    <t>% исполнения годовых бюджетных назначений в соответствии с отчетом об исполнении бюджета городского округа Лотошино на 2024 год</t>
  </si>
  <si>
    <t>Фактически исполнено по состоянию на 01.07.2024</t>
  </si>
  <si>
    <t>Фактически исполнено по состоянию на 01.07.2023</t>
  </si>
  <si>
    <t>в 2,5 раза</t>
  </si>
  <si>
    <t>в 2 раза</t>
  </si>
  <si>
    <t>в 10 раз</t>
  </si>
  <si>
    <t>Сведения об исполнении бюджета городского округа Лотошино Московской области по расходам в разрезе муниципальных программ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городского округа (по состоянию на 01.07.2024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</si>
</sst>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&gt;=0.005]#,##0.00;[Red][&lt;=-0.005]\-#,##0.00;#,##0.00"/>
    <numFmt numFmtId="165" formatCode="#,##0.00_ ;[Red]\-#,##0.00\ "/>
    <numFmt numFmtId="166" formatCode="0.0"/>
    <numFmt numFmtId="167" formatCode="#,##0.0_ ;[Red]\-#,##0.0\ "/>
  </numFmts>
  <fonts count="10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/>
    <xf numFmtId="0" fontId="1" fillId="2" borderId="0" xfId="0" applyNumberFormat="1" applyFont="1" applyFill="1" applyBorder="1" applyAlignment="1">
      <alignment horizontal="left" vertical="center" wrapText="1"/>
    </xf>
    <xf numFmtId="166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1" fillId="2" borderId="0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6" fillId="2" borderId="1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/>
    <xf numFmtId="166" fontId="2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vertical="center" wrapText="1"/>
    </xf>
    <xf numFmtId="166" fontId="0" fillId="2" borderId="0" xfId="0" applyNumberFormat="1" applyFill="1"/>
    <xf numFmtId="164" fontId="8" fillId="2" borderId="1" xfId="0" applyNumberFormat="1" applyFont="1" applyFill="1" applyBorder="1" applyAlignment="1">
      <alignment horizontal="right" vertical="center"/>
    </xf>
    <xf numFmtId="167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167" fontId="9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Q7" sqref="Q7"/>
    </sheetView>
  </sheetViews>
  <sheetFormatPr defaultRowHeight="15" x14ac:dyDescent="0.25"/>
  <cols>
    <col min="1" max="1" width="12" style="1" customWidth="1"/>
    <col min="2" max="2" width="41.7109375" style="1" customWidth="1"/>
    <col min="3" max="3" width="20.7109375" style="1" customWidth="1"/>
    <col min="4" max="4" width="17.5703125" style="1" customWidth="1"/>
    <col min="5" max="5" width="16.7109375" style="1" customWidth="1"/>
    <col min="6" max="6" width="15.140625" style="1" customWidth="1"/>
    <col min="7" max="7" width="15.85546875" style="16" customWidth="1"/>
    <col min="8" max="8" width="15.85546875" style="1" customWidth="1"/>
    <col min="9" max="9" width="14.42578125" style="1" customWidth="1"/>
    <col min="10" max="16384" width="9.140625" style="1"/>
  </cols>
  <sheetData>
    <row r="1" spans="1:10" ht="68.25" customHeight="1" x14ac:dyDescent="0.25">
      <c r="A1" s="25" t="s">
        <v>54</v>
      </c>
      <c r="B1" s="25"/>
      <c r="C1" s="25"/>
      <c r="D1" s="25"/>
      <c r="E1" s="25"/>
      <c r="F1" s="25"/>
      <c r="G1" s="25"/>
      <c r="H1" s="25"/>
      <c r="I1" s="25"/>
    </row>
    <row r="2" spans="1:10" ht="15" customHeight="1" x14ac:dyDescent="0.25">
      <c r="B2" s="3"/>
      <c r="C2" s="3"/>
      <c r="D2" s="4"/>
      <c r="E2" s="4"/>
      <c r="F2" s="4"/>
      <c r="G2" s="5"/>
    </row>
    <row r="3" spans="1:10" ht="15" customHeight="1" x14ac:dyDescent="0.25">
      <c r="D3" s="6"/>
      <c r="E3" s="6"/>
      <c r="F3" s="6"/>
      <c r="G3" s="7"/>
      <c r="I3" s="8" t="s">
        <v>1</v>
      </c>
    </row>
    <row r="4" spans="1:10" ht="108" customHeight="1" x14ac:dyDescent="0.25">
      <c r="A4" s="24" t="s">
        <v>3</v>
      </c>
      <c r="B4" s="24" t="s">
        <v>0</v>
      </c>
      <c r="C4" s="27" t="s">
        <v>46</v>
      </c>
      <c r="D4" s="27" t="s">
        <v>41</v>
      </c>
      <c r="E4" s="27" t="s">
        <v>49</v>
      </c>
      <c r="F4" s="27" t="s">
        <v>47</v>
      </c>
      <c r="G4" s="26" t="s">
        <v>48</v>
      </c>
      <c r="H4" s="24" t="s">
        <v>50</v>
      </c>
      <c r="I4" s="26" t="s">
        <v>2</v>
      </c>
      <c r="J4" s="9"/>
    </row>
    <row r="5" spans="1:10" ht="15" customHeight="1" x14ac:dyDescent="0.25">
      <c r="A5" s="24"/>
      <c r="B5" s="24"/>
      <c r="C5" s="28"/>
      <c r="D5" s="28"/>
      <c r="E5" s="28"/>
      <c r="F5" s="28"/>
      <c r="G5" s="26"/>
      <c r="H5" s="24"/>
      <c r="I5" s="26"/>
    </row>
    <row r="6" spans="1:10" ht="13.5" customHeight="1" x14ac:dyDescent="0.25">
      <c r="A6" s="24"/>
      <c r="B6" s="24"/>
      <c r="C6" s="29"/>
      <c r="D6" s="29"/>
      <c r="E6" s="29"/>
      <c r="F6" s="29"/>
      <c r="G6" s="26"/>
      <c r="H6" s="24"/>
      <c r="I6" s="26"/>
    </row>
    <row r="7" spans="1:10" ht="30" customHeight="1" x14ac:dyDescent="0.25">
      <c r="A7" s="10" t="s">
        <v>35</v>
      </c>
      <c r="B7" s="2" t="s">
        <v>20</v>
      </c>
      <c r="C7" s="17">
        <v>700000</v>
      </c>
      <c r="D7" s="17">
        <v>700000</v>
      </c>
      <c r="E7" s="17">
        <v>350000</v>
      </c>
      <c r="F7" s="18">
        <f>E7/C7*100</f>
        <v>50</v>
      </c>
      <c r="G7" s="19">
        <f>E7/D7*100</f>
        <v>50</v>
      </c>
      <c r="H7" s="17">
        <v>140000</v>
      </c>
      <c r="I7" s="19" t="s">
        <v>51</v>
      </c>
    </row>
    <row r="8" spans="1:10" ht="30" customHeight="1" x14ac:dyDescent="0.25">
      <c r="A8" s="10" t="s">
        <v>4</v>
      </c>
      <c r="B8" s="2" t="s">
        <v>36</v>
      </c>
      <c r="C8" s="17">
        <v>150511502.99000001</v>
      </c>
      <c r="D8" s="17">
        <v>150511502.99000001</v>
      </c>
      <c r="E8" s="17">
        <v>72486029.510000005</v>
      </c>
      <c r="F8" s="18">
        <f t="shared" ref="F8:F28" si="0">E8/C8*100</f>
        <v>48.159793816434075</v>
      </c>
      <c r="G8" s="19">
        <f t="shared" ref="G8:G28" si="1">E8/D8*100</f>
        <v>48.159793816434075</v>
      </c>
      <c r="H8" s="17">
        <v>67462303.890000001</v>
      </c>
      <c r="I8" s="19">
        <f t="shared" ref="I8:I26" si="2">E8/H8*100</f>
        <v>107.44671517324905</v>
      </c>
    </row>
    <row r="9" spans="1:10" ht="30" customHeight="1" x14ac:dyDescent="0.25">
      <c r="A9" s="10" t="s">
        <v>5</v>
      </c>
      <c r="B9" s="2" t="s">
        <v>21</v>
      </c>
      <c r="C9" s="17">
        <v>671256846.20000005</v>
      </c>
      <c r="D9" s="17">
        <v>492462255.19999999</v>
      </c>
      <c r="E9" s="17">
        <v>260633500.53</v>
      </c>
      <c r="F9" s="18">
        <f t="shared" si="0"/>
        <v>38.827686005059327</v>
      </c>
      <c r="G9" s="19">
        <f t="shared" si="1"/>
        <v>52.924563817413961</v>
      </c>
      <c r="H9" s="17">
        <v>337539505.38999999</v>
      </c>
      <c r="I9" s="19">
        <f t="shared" si="2"/>
        <v>77.215702567573175</v>
      </c>
    </row>
    <row r="10" spans="1:10" ht="39.75" customHeight="1" x14ac:dyDescent="0.25">
      <c r="A10" s="10" t="s">
        <v>6</v>
      </c>
      <c r="B10" s="2" t="s">
        <v>22</v>
      </c>
      <c r="C10" s="17">
        <v>10521401</v>
      </c>
      <c r="D10" s="17">
        <v>10521401</v>
      </c>
      <c r="E10" s="17">
        <v>4353809.5199999996</v>
      </c>
      <c r="F10" s="18">
        <f t="shared" si="0"/>
        <v>41.380511207585371</v>
      </c>
      <c r="G10" s="19">
        <f t="shared" si="1"/>
        <v>41.380511207585371</v>
      </c>
      <c r="H10" s="17">
        <v>3439876.04</v>
      </c>
      <c r="I10" s="19">
        <f t="shared" si="2"/>
        <v>126.56879112422898</v>
      </c>
    </row>
    <row r="11" spans="1:10" ht="30" customHeight="1" x14ac:dyDescent="0.25">
      <c r="A11" s="10" t="s">
        <v>7</v>
      </c>
      <c r="B11" s="2" t="s">
        <v>23</v>
      </c>
      <c r="C11" s="17">
        <v>81570000</v>
      </c>
      <c r="D11" s="17">
        <v>81570000</v>
      </c>
      <c r="E11" s="17">
        <v>37758951.409999996</v>
      </c>
      <c r="F11" s="18">
        <f t="shared" si="0"/>
        <v>46.290243238935879</v>
      </c>
      <c r="G11" s="19">
        <f t="shared" si="1"/>
        <v>46.290243238935879</v>
      </c>
      <c r="H11" s="17">
        <v>34128850.950000003</v>
      </c>
      <c r="I11" s="19">
        <f t="shared" si="2"/>
        <v>110.63645671903288</v>
      </c>
    </row>
    <row r="12" spans="1:10" ht="30" customHeight="1" x14ac:dyDescent="0.25">
      <c r="A12" s="10" t="s">
        <v>8</v>
      </c>
      <c r="B12" s="2" t="s">
        <v>24</v>
      </c>
      <c r="C12" s="17">
        <v>10901400</v>
      </c>
      <c r="D12" s="17">
        <v>10905960</v>
      </c>
      <c r="E12" s="17">
        <v>1347708.29</v>
      </c>
      <c r="F12" s="18">
        <f t="shared" si="0"/>
        <v>12.362708367732585</v>
      </c>
      <c r="G12" s="19">
        <f t="shared" si="1"/>
        <v>12.357539272104427</v>
      </c>
      <c r="H12" s="17">
        <v>5201009.28</v>
      </c>
      <c r="I12" s="19">
        <f t="shared" si="2"/>
        <v>25.912437710551441</v>
      </c>
    </row>
    <row r="13" spans="1:10" ht="37.5" customHeight="1" x14ac:dyDescent="0.25">
      <c r="A13" s="10" t="s">
        <v>9</v>
      </c>
      <c r="B13" s="2" t="s">
        <v>25</v>
      </c>
      <c r="C13" s="17">
        <v>13670154</v>
      </c>
      <c r="D13" s="17">
        <v>13670154</v>
      </c>
      <c r="E13" s="17">
        <v>626952.39</v>
      </c>
      <c r="F13" s="18">
        <f t="shared" si="0"/>
        <v>4.5862862261829678</v>
      </c>
      <c r="G13" s="19">
        <f t="shared" si="1"/>
        <v>4.5862862261829678</v>
      </c>
      <c r="H13" s="17">
        <v>497280</v>
      </c>
      <c r="I13" s="19">
        <f t="shared" si="2"/>
        <v>126.07633325289575</v>
      </c>
    </row>
    <row r="14" spans="1:10" ht="45.75" customHeight="1" x14ac:dyDescent="0.25">
      <c r="A14" s="10" t="s">
        <v>10</v>
      </c>
      <c r="B14" s="2" t="s">
        <v>26</v>
      </c>
      <c r="C14" s="17">
        <v>26997613</v>
      </c>
      <c r="D14" s="17">
        <v>26997613</v>
      </c>
      <c r="E14" s="17">
        <v>6549195.0899999999</v>
      </c>
      <c r="F14" s="18">
        <f t="shared" si="0"/>
        <v>24.258422735372935</v>
      </c>
      <c r="G14" s="19">
        <f t="shared" si="1"/>
        <v>24.258422735372935</v>
      </c>
      <c r="H14" s="17">
        <v>7663854.7599999998</v>
      </c>
      <c r="I14" s="19">
        <f t="shared" si="2"/>
        <v>85.455626379850656</v>
      </c>
    </row>
    <row r="15" spans="1:10" ht="30.75" customHeight="1" x14ac:dyDescent="0.25">
      <c r="A15" s="10" t="s">
        <v>11</v>
      </c>
      <c r="B15" s="2" t="s">
        <v>27</v>
      </c>
      <c r="C15" s="17">
        <v>44961230</v>
      </c>
      <c r="D15" s="17">
        <v>37624807.600000001</v>
      </c>
      <c r="E15" s="17">
        <v>31066761.600000001</v>
      </c>
      <c r="F15" s="18">
        <f t="shared" si="0"/>
        <v>69.096778713571666</v>
      </c>
      <c r="G15" s="19">
        <f t="shared" si="1"/>
        <v>82.569888277647962</v>
      </c>
      <c r="H15" s="17">
        <v>15455003.4</v>
      </c>
      <c r="I15" s="19" t="s">
        <v>52</v>
      </c>
    </row>
    <row r="16" spans="1:10" ht="55.5" customHeight="1" x14ac:dyDescent="0.25">
      <c r="A16" s="10" t="s">
        <v>12</v>
      </c>
      <c r="B16" s="2" t="s">
        <v>37</v>
      </c>
      <c r="C16" s="17">
        <v>837876023</v>
      </c>
      <c r="D16" s="17">
        <v>879801383</v>
      </c>
      <c r="E16" s="17">
        <v>1202655.3999999999</v>
      </c>
      <c r="F16" s="18">
        <f t="shared" si="0"/>
        <v>0.14353619950764482</v>
      </c>
      <c r="G16" s="19">
        <f t="shared" si="1"/>
        <v>0.1366962388600837</v>
      </c>
      <c r="H16" s="17">
        <v>37249476.32</v>
      </c>
      <c r="I16" s="19">
        <f t="shared" si="2"/>
        <v>3.2286504907299056</v>
      </c>
    </row>
    <row r="17" spans="1:9" ht="30" customHeight="1" x14ac:dyDescent="0.25">
      <c r="A17" s="10" t="s">
        <v>13</v>
      </c>
      <c r="B17" s="2" t="s">
        <v>28</v>
      </c>
      <c r="C17" s="17">
        <v>300000</v>
      </c>
      <c r="D17" s="17">
        <v>300000</v>
      </c>
      <c r="E17" s="17">
        <v>0</v>
      </c>
      <c r="F17" s="18">
        <f t="shared" si="0"/>
        <v>0</v>
      </c>
      <c r="G17" s="19">
        <f t="shared" si="1"/>
        <v>0</v>
      </c>
      <c r="H17" s="17">
        <v>0</v>
      </c>
      <c r="I17" s="19">
        <v>0</v>
      </c>
    </row>
    <row r="18" spans="1:9" ht="30" customHeight="1" x14ac:dyDescent="0.25">
      <c r="A18" s="10" t="s">
        <v>14</v>
      </c>
      <c r="B18" s="2" t="s">
        <v>29</v>
      </c>
      <c r="C18" s="17">
        <v>180973479</v>
      </c>
      <c r="D18" s="17">
        <v>180893479</v>
      </c>
      <c r="E18" s="17">
        <v>73153111.420000002</v>
      </c>
      <c r="F18" s="18">
        <f t="shared" si="0"/>
        <v>40.422006486375835</v>
      </c>
      <c r="G18" s="19">
        <f t="shared" si="1"/>
        <v>40.439883087217318</v>
      </c>
      <c r="H18" s="17">
        <v>63550882.979999997</v>
      </c>
      <c r="I18" s="19">
        <f t="shared" si="2"/>
        <v>115.10951223608004</v>
      </c>
    </row>
    <row r="19" spans="1:9" ht="69" customHeight="1" x14ac:dyDescent="0.25">
      <c r="A19" s="10" t="s">
        <v>15</v>
      </c>
      <c r="B19" s="2" t="s">
        <v>30</v>
      </c>
      <c r="C19" s="17">
        <v>13804788</v>
      </c>
      <c r="D19" s="17">
        <v>13804788</v>
      </c>
      <c r="E19" s="17">
        <v>6037540.8300000001</v>
      </c>
      <c r="F19" s="18">
        <f t="shared" si="0"/>
        <v>43.735121683867945</v>
      </c>
      <c r="G19" s="19">
        <f t="shared" si="1"/>
        <v>43.735121683867945</v>
      </c>
      <c r="H19" s="17">
        <v>4987417.08</v>
      </c>
      <c r="I19" s="19">
        <f t="shared" si="2"/>
        <v>121.05546284089799</v>
      </c>
    </row>
    <row r="20" spans="1:9" ht="42.75" customHeight="1" x14ac:dyDescent="0.25">
      <c r="A20" s="10" t="s">
        <v>16</v>
      </c>
      <c r="B20" s="2" t="s">
        <v>31</v>
      </c>
      <c r="C20" s="17">
        <v>153607000</v>
      </c>
      <c r="D20" s="17">
        <v>153607000</v>
      </c>
      <c r="E20" s="17">
        <v>36717610.299999997</v>
      </c>
      <c r="F20" s="18">
        <f t="shared" si="0"/>
        <v>23.903604848737363</v>
      </c>
      <c r="G20" s="19">
        <f t="shared" si="1"/>
        <v>23.903604848737363</v>
      </c>
      <c r="H20" s="17">
        <v>50233968.600000001</v>
      </c>
      <c r="I20" s="19">
        <f t="shared" si="2"/>
        <v>73.093190371584527</v>
      </c>
    </row>
    <row r="21" spans="1:9" ht="30" customHeight="1" x14ac:dyDescent="0.25">
      <c r="A21" s="10" t="s">
        <v>17</v>
      </c>
      <c r="B21" s="2" t="s">
        <v>32</v>
      </c>
      <c r="C21" s="17">
        <v>23291719</v>
      </c>
      <c r="D21" s="17">
        <v>23291719</v>
      </c>
      <c r="E21" s="17">
        <v>11324048.73</v>
      </c>
      <c r="F21" s="18">
        <f t="shared" si="0"/>
        <v>48.618346846791347</v>
      </c>
      <c r="G21" s="19">
        <f t="shared" si="1"/>
        <v>48.618346846791347</v>
      </c>
      <c r="H21" s="17">
        <v>13664863.880000001</v>
      </c>
      <c r="I21" s="19">
        <f t="shared" si="2"/>
        <v>82.869824605965988</v>
      </c>
    </row>
    <row r="22" spans="1:9" ht="30" customHeight="1" x14ac:dyDescent="0.25">
      <c r="A22" s="10" t="s">
        <v>18</v>
      </c>
      <c r="B22" s="2" t="s">
        <v>33</v>
      </c>
      <c r="C22" s="17">
        <v>748511</v>
      </c>
      <c r="D22" s="17">
        <v>748511</v>
      </c>
      <c r="E22" s="17">
        <v>0</v>
      </c>
      <c r="F22" s="18">
        <f t="shared" si="0"/>
        <v>0</v>
      </c>
      <c r="G22" s="19">
        <f t="shared" si="1"/>
        <v>0</v>
      </c>
      <c r="H22" s="17">
        <v>291363.52</v>
      </c>
      <c r="I22" s="19">
        <f t="shared" si="2"/>
        <v>0</v>
      </c>
    </row>
    <row r="23" spans="1:9" ht="30" customHeight="1" x14ac:dyDescent="0.25">
      <c r="A23" s="10" t="s">
        <v>19</v>
      </c>
      <c r="B23" s="2" t="s">
        <v>34</v>
      </c>
      <c r="C23" s="17">
        <v>443217273.61000001</v>
      </c>
      <c r="D23" s="17">
        <v>472272266.00999999</v>
      </c>
      <c r="E23" s="17">
        <v>55693141.920000002</v>
      </c>
      <c r="F23" s="18">
        <f t="shared" si="0"/>
        <v>12.565652386780856</v>
      </c>
      <c r="G23" s="19">
        <f t="shared" si="1"/>
        <v>11.792592097462006</v>
      </c>
      <c r="H23" s="17">
        <v>59354090.149999999</v>
      </c>
      <c r="I23" s="19">
        <f t="shared" si="2"/>
        <v>93.832020302648004</v>
      </c>
    </row>
    <row r="24" spans="1:9" ht="42" customHeight="1" x14ac:dyDescent="0.25">
      <c r="A24" s="10" t="s">
        <v>42</v>
      </c>
      <c r="B24" s="2" t="s">
        <v>43</v>
      </c>
      <c r="C24" s="17">
        <v>0</v>
      </c>
      <c r="D24" s="17">
        <v>192055891</v>
      </c>
      <c r="E24" s="17">
        <v>77948187.400000006</v>
      </c>
      <c r="F24" s="18">
        <v>0</v>
      </c>
      <c r="G24" s="19">
        <f t="shared" si="1"/>
        <v>40.586199670386577</v>
      </c>
      <c r="H24" s="17">
        <v>0</v>
      </c>
      <c r="I24" s="19">
        <v>0</v>
      </c>
    </row>
    <row r="25" spans="1:9" ht="36.75" customHeight="1" x14ac:dyDescent="0.25">
      <c r="A25" s="10" t="s">
        <v>44</v>
      </c>
      <c r="B25" s="2" t="s">
        <v>45</v>
      </c>
      <c r="C25" s="17">
        <v>7321643</v>
      </c>
      <c r="D25" s="17">
        <v>7321643</v>
      </c>
      <c r="E25" s="17">
        <v>4487945</v>
      </c>
      <c r="F25" s="18">
        <f t="shared" si="0"/>
        <v>61.296965722038074</v>
      </c>
      <c r="G25" s="19">
        <f t="shared" si="1"/>
        <v>61.296965722038074</v>
      </c>
      <c r="H25" s="17">
        <v>0</v>
      </c>
      <c r="I25" s="19">
        <v>0</v>
      </c>
    </row>
    <row r="26" spans="1:9" ht="21.75" customHeight="1" x14ac:dyDescent="0.25">
      <c r="A26" s="11"/>
      <c r="B26" s="12" t="s">
        <v>39</v>
      </c>
      <c r="C26" s="20">
        <f>SUM(C7:C25)</f>
        <v>2672230583.8000002</v>
      </c>
      <c r="D26" s="20">
        <f>SUM(D7:D25)</f>
        <v>2749060373.8000002</v>
      </c>
      <c r="E26" s="20">
        <f>SUM(E7:E25)</f>
        <v>681737149.33999991</v>
      </c>
      <c r="F26" s="21">
        <f t="shared" si="0"/>
        <v>25.511913285961541</v>
      </c>
      <c r="G26" s="22">
        <f t="shared" si="1"/>
        <v>24.798915143418299</v>
      </c>
      <c r="H26" s="20">
        <f>SUM(H7:H25)</f>
        <v>700859746.23999989</v>
      </c>
      <c r="I26" s="19">
        <f t="shared" si="2"/>
        <v>97.271551547568592</v>
      </c>
    </row>
    <row r="27" spans="1:9" ht="20.25" customHeight="1" x14ac:dyDescent="0.25">
      <c r="A27" s="11"/>
      <c r="B27" s="12" t="s">
        <v>38</v>
      </c>
      <c r="C27" s="20">
        <f>4623000+19746416.2</f>
        <v>24369416.199999999</v>
      </c>
      <c r="D27" s="20">
        <v>24449416.199999999</v>
      </c>
      <c r="E27" s="20">
        <v>17156250.559999999</v>
      </c>
      <c r="F27" s="21">
        <f t="shared" si="0"/>
        <v>70.400745012512857</v>
      </c>
      <c r="G27" s="22">
        <f t="shared" si="1"/>
        <v>70.170389426312767</v>
      </c>
      <c r="H27" s="20">
        <v>1710525.45</v>
      </c>
      <c r="I27" s="19" t="s">
        <v>53</v>
      </c>
    </row>
    <row r="28" spans="1:9" ht="20.25" customHeight="1" x14ac:dyDescent="0.25">
      <c r="A28" s="11"/>
      <c r="B28" s="12" t="s">
        <v>40</v>
      </c>
      <c r="C28" s="20">
        <f>C26+C27</f>
        <v>2696600000</v>
      </c>
      <c r="D28" s="20">
        <f>D26+D27</f>
        <v>2773509790</v>
      </c>
      <c r="E28" s="20">
        <f>E26+E27</f>
        <v>698893399.89999986</v>
      </c>
      <c r="F28" s="21">
        <f t="shared" si="0"/>
        <v>25.917577686716601</v>
      </c>
      <c r="G28" s="22">
        <f t="shared" si="1"/>
        <v>25.198879860452912</v>
      </c>
      <c r="H28" s="20">
        <f t="shared" ref="H28" si="3">H26+H27</f>
        <v>702570271.68999994</v>
      </c>
      <c r="I28" s="22">
        <f t="shared" ref="I28" si="4">E28/H28*100</f>
        <v>99.476654231162456</v>
      </c>
    </row>
    <row r="29" spans="1:9" x14ac:dyDescent="0.25">
      <c r="B29" s="3"/>
      <c r="C29" s="3"/>
      <c r="D29" s="13"/>
      <c r="E29" s="13"/>
      <c r="F29" s="13"/>
      <c r="G29" s="14"/>
    </row>
    <row r="30" spans="1:9" ht="22.5" customHeight="1" x14ac:dyDescent="0.25">
      <c r="B30" s="23"/>
      <c r="C30" s="23"/>
      <c r="D30" s="23"/>
      <c r="E30" s="15"/>
      <c r="F30" s="15"/>
    </row>
  </sheetData>
  <mergeCells count="11">
    <mergeCell ref="B30:D30"/>
    <mergeCell ref="A4:A6"/>
    <mergeCell ref="A1:I1"/>
    <mergeCell ref="I4:I6"/>
    <mergeCell ref="H4:H6"/>
    <mergeCell ref="B4:B6"/>
    <mergeCell ref="G4:G6"/>
    <mergeCell ref="C4:C6"/>
    <mergeCell ref="D4:D6"/>
    <mergeCell ref="E4:E6"/>
    <mergeCell ref="F4:F6"/>
  </mergeCells>
  <pageMargins left="0.70866141732283472" right="0.23622047244094491" top="0.74803149606299213" bottom="0.74803149606299213" header="0.23622047244094491" footer="0.23622047244094491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Админ</cp:lastModifiedBy>
  <cp:lastPrinted>2024-07-10T12:45:01Z</cp:lastPrinted>
  <dcterms:created xsi:type="dcterms:W3CDTF">2021-04-12T14:52:46Z</dcterms:created>
  <dcterms:modified xsi:type="dcterms:W3CDTF">2024-07-10T13:16:01Z</dcterms:modified>
</cp:coreProperties>
</file>